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7935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I28" i="2"/>
  <c r="H27"/>
  <c r="H28" s="1"/>
  <c r="G26"/>
  <c r="G27"/>
  <c r="F27"/>
  <c r="M31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27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F29" s="1"/>
  <c r="G29" s="1"/>
  <c r="L23"/>
  <c r="M23"/>
  <c r="K23"/>
  <c r="C23"/>
  <c r="D23"/>
  <c r="E23"/>
  <c r="F23"/>
  <c r="G23"/>
  <c r="H23"/>
  <c r="I23"/>
  <c r="J23"/>
  <c r="B23"/>
  <c r="O23" s="1"/>
  <c r="L19"/>
  <c r="M19"/>
  <c r="K19"/>
  <c r="C19"/>
  <c r="D19"/>
  <c r="E19"/>
  <c r="F19"/>
  <c r="G19"/>
  <c r="H19"/>
  <c r="I19"/>
  <c r="J19"/>
  <c r="B19"/>
  <c r="O19" s="1"/>
  <c r="L15"/>
  <c r="M15"/>
  <c r="K15"/>
  <c r="C15"/>
  <c r="D15"/>
  <c r="E15"/>
  <c r="F15"/>
  <c r="G15"/>
  <c r="H15"/>
  <c r="I15"/>
  <c r="J15"/>
  <c r="B15"/>
  <c r="O15" s="1"/>
  <c r="L11"/>
  <c r="M11"/>
  <c r="K11"/>
  <c r="C11"/>
  <c r="D11"/>
  <c r="E11"/>
  <c r="F11"/>
  <c r="G11"/>
  <c r="H11"/>
  <c r="I11"/>
  <c r="J11"/>
  <c r="B11"/>
  <c r="O11" s="1"/>
  <c r="D27" l="1"/>
  <c r="E27" s="1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F74"/>
  <c r="G74" s="1"/>
  <c r="F72"/>
  <c r="G72" s="1"/>
  <c r="F70"/>
  <c r="G70" s="1"/>
  <c r="F68"/>
  <c r="G68" s="1"/>
  <c r="F66"/>
  <c r="G66" s="1"/>
  <c r="F64"/>
  <c r="G64" s="1"/>
  <c r="F62"/>
  <c r="G62" s="1"/>
  <c r="F60"/>
  <c r="G60" s="1"/>
  <c r="F58"/>
  <c r="G58" s="1"/>
  <c r="F56"/>
  <c r="G56" s="1"/>
  <c r="F54"/>
  <c r="G54" s="1"/>
  <c r="F52"/>
  <c r="G52" s="1"/>
  <c r="F50"/>
  <c r="G50" s="1"/>
  <c r="F48"/>
  <c r="G48" s="1"/>
  <c r="F46"/>
  <c r="G46" s="1"/>
  <c r="F44"/>
  <c r="G44" s="1"/>
  <c r="F42"/>
  <c r="G42" s="1"/>
  <c r="F40"/>
  <c r="G40" s="1"/>
  <c r="F38"/>
  <c r="G38" s="1"/>
  <c r="F36"/>
  <c r="G36" s="1"/>
  <c r="F34"/>
  <c r="G34" s="1"/>
  <c r="F32"/>
  <c r="G32" s="1"/>
  <c r="F30"/>
  <c r="G30" s="1"/>
  <c r="F28"/>
  <c r="G28" s="1"/>
  <c r="F73"/>
  <c r="G73" s="1"/>
  <c r="F71"/>
  <c r="G71" s="1"/>
  <c r="F69"/>
  <c r="G69" s="1"/>
  <c r="F67"/>
  <c r="G67" s="1"/>
  <c r="F65"/>
  <c r="G65" s="1"/>
  <c r="F63"/>
  <c r="G63" s="1"/>
  <c r="F61"/>
  <c r="G61" s="1"/>
  <c r="F59"/>
  <c r="G59" s="1"/>
  <c r="F57"/>
  <c r="G57" s="1"/>
  <c r="F55"/>
  <c r="G55" s="1"/>
  <c r="F53"/>
  <c r="G53" s="1"/>
  <c r="F51"/>
  <c r="G51" s="1"/>
  <c r="F49"/>
  <c r="G49" s="1"/>
  <c r="F47"/>
  <c r="G47" s="1"/>
  <c r="F45"/>
  <c r="G45" s="1"/>
  <c r="F43"/>
  <c r="G43" s="1"/>
  <c r="F41"/>
  <c r="G41" s="1"/>
  <c r="F39"/>
  <c r="G39" s="1"/>
  <c r="F37"/>
  <c r="G37" s="1"/>
  <c r="F35"/>
  <c r="G35" s="1"/>
  <c r="F33"/>
  <c r="G33" s="1"/>
  <c r="F31"/>
  <c r="G31" s="1"/>
  <c r="I27"/>
  <c r="H29" l="1"/>
  <c r="H30" l="1"/>
  <c r="I29"/>
  <c r="H31" l="1"/>
  <c r="I30"/>
  <c r="H32" l="1"/>
  <c r="I31"/>
  <c r="H33" l="1"/>
  <c r="I32"/>
  <c r="H34" l="1"/>
  <c r="I33"/>
  <c r="H35" l="1"/>
  <c r="I34"/>
  <c r="H36" l="1"/>
  <c r="I35"/>
  <c r="H37" l="1"/>
  <c r="I36"/>
  <c r="H38" l="1"/>
  <c r="I37"/>
  <c r="H39" l="1"/>
  <c r="I38"/>
  <c r="H40" l="1"/>
  <c r="I39"/>
  <c r="H41" l="1"/>
  <c r="I40"/>
  <c r="H42" l="1"/>
  <c r="I41"/>
  <c r="H43" l="1"/>
  <c r="I42"/>
  <c r="H44" l="1"/>
  <c r="I43"/>
  <c r="H45" l="1"/>
  <c r="I44"/>
  <c r="H46" l="1"/>
  <c r="I45"/>
  <c r="H47" l="1"/>
  <c r="I46"/>
  <c r="H48" l="1"/>
  <c r="I47"/>
  <c r="H49" l="1"/>
  <c r="I48"/>
  <c r="H50" l="1"/>
  <c r="I49"/>
  <c r="H51" l="1"/>
  <c r="I50"/>
  <c r="H52" l="1"/>
  <c r="I51"/>
  <c r="H53" l="1"/>
  <c r="I52"/>
  <c r="H54" l="1"/>
  <c r="I53"/>
  <c r="H55" l="1"/>
  <c r="I54"/>
  <c r="H56" l="1"/>
  <c r="I55"/>
  <c r="H57" l="1"/>
  <c r="I56"/>
  <c r="H58" l="1"/>
  <c r="I57"/>
  <c r="H59" l="1"/>
  <c r="I58"/>
  <c r="H60" l="1"/>
  <c r="I59"/>
  <c r="H61" l="1"/>
  <c r="I60"/>
  <c r="H62" l="1"/>
  <c r="I61"/>
  <c r="H63" l="1"/>
  <c r="I62"/>
  <c r="H64" l="1"/>
  <c r="I63"/>
  <c r="H65" l="1"/>
  <c r="I64"/>
  <c r="H66" l="1"/>
  <c r="I65"/>
  <c r="H67" l="1"/>
  <c r="I66"/>
  <c r="H68" l="1"/>
  <c r="I67"/>
  <c r="H69" l="1"/>
  <c r="I68"/>
  <c r="H70" l="1"/>
  <c r="I69"/>
  <c r="H71" l="1"/>
  <c r="I70"/>
  <c r="H72" l="1"/>
  <c r="I71"/>
  <c r="H73" l="1"/>
  <c r="I72"/>
  <c r="H74" l="1"/>
  <c r="I74" s="1"/>
  <c r="I73"/>
</calcChain>
</file>

<file path=xl/sharedStrings.xml><?xml version="1.0" encoding="utf-8"?>
<sst xmlns="http://schemas.openxmlformats.org/spreadsheetml/2006/main" count="40" uniqueCount="35">
  <si>
    <t>Вариант 1</t>
  </si>
  <si>
    <t>гидрограф реки за расчетный период т=4 года</t>
  </si>
  <si>
    <t>Q</t>
  </si>
  <si>
    <t>Q меж</t>
  </si>
  <si>
    <t>Q пол</t>
  </si>
  <si>
    <t>Q год</t>
  </si>
  <si>
    <t>год</t>
  </si>
  <si>
    <t>м3/сек</t>
  </si>
  <si>
    <t>мес</t>
  </si>
  <si>
    <t>прям</t>
  </si>
  <si>
    <t>косо</t>
  </si>
  <si>
    <t>Qo cp</t>
  </si>
  <si>
    <t>сек * 10 6</t>
  </si>
  <si>
    <t>Q M3/C</t>
  </si>
  <si>
    <t>Wi 10 9</t>
  </si>
  <si>
    <t>W(t) 10 9</t>
  </si>
  <si>
    <t>Woi cp 10 9</t>
  </si>
  <si>
    <t>Wo(t) cp 10 9</t>
  </si>
  <si>
    <t>ДельтаW(t) 10 9</t>
  </si>
  <si>
    <t xml:space="preserve"> а вообще это надо стоить графическим методом</t>
  </si>
  <si>
    <t>с подсчетом масштабного коэффициента Lp</t>
  </si>
  <si>
    <t>Lp=mw/(mQ*mt)</t>
  </si>
  <si>
    <t>mw=</t>
  </si>
  <si>
    <t>mQ=</t>
  </si>
  <si>
    <t>mt=</t>
  </si>
  <si>
    <t>lp=</t>
  </si>
  <si>
    <t>сек/см * 10^6</t>
  </si>
  <si>
    <t>м3/см * 10^9</t>
  </si>
  <si>
    <t>м3/с/см * 10^3</t>
  </si>
  <si>
    <t>масштабные коэф</t>
  </si>
  <si>
    <t>см</t>
  </si>
  <si>
    <t>Отрицательной шкалы быть не может!</t>
  </si>
  <si>
    <t>Этот график только пря наглядной проверки</t>
  </si>
  <si>
    <t>можно построить только по 9 и 12 месяцу, тоесть по 2 точкам, а не по 12 в год</t>
  </si>
  <si>
    <t>надо нарисовать годовой сток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</si>
</sst>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tx>
            <c:v>икс</c:v>
          </c:tx>
          <c:xVal>
            <c:numRef>
              <c:f>Лист2!$A$27:$A$74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xVal>
          <c:yVal>
            <c:numRef>
              <c:f>Лист2!$E$27:$E$74</c:f>
              <c:numCache>
                <c:formatCode>General</c:formatCode>
                <c:ptCount val="48"/>
                <c:pt idx="0">
                  <c:v>4.1471999999999998</c:v>
                </c:pt>
                <c:pt idx="1">
                  <c:v>8.2943999999999996</c:v>
                </c:pt>
                <c:pt idx="2">
                  <c:v>12.441599999999999</c:v>
                </c:pt>
                <c:pt idx="3">
                  <c:v>16.588799999999999</c:v>
                </c:pt>
                <c:pt idx="4">
                  <c:v>20.735999999999997</c:v>
                </c:pt>
                <c:pt idx="5">
                  <c:v>24.883199999999995</c:v>
                </c:pt>
                <c:pt idx="6">
                  <c:v>29.030399999999993</c:v>
                </c:pt>
                <c:pt idx="7">
                  <c:v>33.177599999999991</c:v>
                </c:pt>
                <c:pt idx="8">
                  <c:v>37.324799999999989</c:v>
                </c:pt>
                <c:pt idx="9">
                  <c:v>49.24799999999999</c:v>
                </c:pt>
                <c:pt idx="10">
                  <c:v>61.171199999999992</c:v>
                </c:pt>
                <c:pt idx="11">
                  <c:v>73.094399999999993</c:v>
                </c:pt>
                <c:pt idx="12">
                  <c:v>77.578559999999996</c:v>
                </c:pt>
                <c:pt idx="13">
                  <c:v>82.062719999999999</c:v>
                </c:pt>
                <c:pt idx="14">
                  <c:v>86.546880000000002</c:v>
                </c:pt>
                <c:pt idx="15">
                  <c:v>91.031040000000004</c:v>
                </c:pt>
                <c:pt idx="16">
                  <c:v>95.515200000000007</c:v>
                </c:pt>
                <c:pt idx="17">
                  <c:v>99.99936000000001</c:v>
                </c:pt>
                <c:pt idx="18">
                  <c:v>104.48352000000001</c:v>
                </c:pt>
                <c:pt idx="19">
                  <c:v>108.96768000000002</c:v>
                </c:pt>
                <c:pt idx="20">
                  <c:v>113.45184000000002</c:v>
                </c:pt>
                <c:pt idx="21">
                  <c:v>124.39008000000001</c:v>
                </c:pt>
                <c:pt idx="22">
                  <c:v>135.32832000000002</c:v>
                </c:pt>
                <c:pt idx="23">
                  <c:v>146.26656000000003</c:v>
                </c:pt>
                <c:pt idx="24">
                  <c:v>151.19136000000003</c:v>
                </c:pt>
                <c:pt idx="25">
                  <c:v>156.11616000000004</c:v>
                </c:pt>
                <c:pt idx="26">
                  <c:v>161.04096000000004</c:v>
                </c:pt>
                <c:pt idx="27">
                  <c:v>165.96576000000005</c:v>
                </c:pt>
                <c:pt idx="28">
                  <c:v>170.89056000000005</c:v>
                </c:pt>
                <c:pt idx="29">
                  <c:v>175.81536000000006</c:v>
                </c:pt>
                <c:pt idx="30">
                  <c:v>180.74016000000006</c:v>
                </c:pt>
                <c:pt idx="31">
                  <c:v>185.66496000000006</c:v>
                </c:pt>
                <c:pt idx="32">
                  <c:v>190.58976000000007</c:v>
                </c:pt>
                <c:pt idx="33">
                  <c:v>206.14176000000006</c:v>
                </c:pt>
                <c:pt idx="34">
                  <c:v>221.69376000000005</c:v>
                </c:pt>
                <c:pt idx="35">
                  <c:v>237.24576000000005</c:v>
                </c:pt>
                <c:pt idx="36">
                  <c:v>244.60704000000004</c:v>
                </c:pt>
                <c:pt idx="37">
                  <c:v>251.96832000000003</c:v>
                </c:pt>
                <c:pt idx="38">
                  <c:v>259.32960000000003</c:v>
                </c:pt>
                <c:pt idx="39">
                  <c:v>266.69088000000005</c:v>
                </c:pt>
                <c:pt idx="40">
                  <c:v>274.05216000000007</c:v>
                </c:pt>
                <c:pt idx="41">
                  <c:v>281.41344000000009</c:v>
                </c:pt>
                <c:pt idx="42">
                  <c:v>288.77472000000012</c:v>
                </c:pt>
                <c:pt idx="43">
                  <c:v>296.13600000000014</c:v>
                </c:pt>
                <c:pt idx="44">
                  <c:v>303.49728000000016</c:v>
                </c:pt>
                <c:pt idx="45">
                  <c:v>325.11456000000015</c:v>
                </c:pt>
                <c:pt idx="46">
                  <c:v>346.73184000000015</c:v>
                </c:pt>
                <c:pt idx="47">
                  <c:v>368.34912000000014</c:v>
                </c:pt>
              </c:numCache>
            </c:numRef>
          </c:yVal>
        </c:ser>
        <c:ser>
          <c:idx val="1"/>
          <c:order val="1"/>
          <c:tx>
            <c:v>W cp</c:v>
          </c:tx>
          <c:xVal>
            <c:numRef>
              <c:f>Лист2!$A$27:$A$74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xVal>
          <c:yVal>
            <c:numRef>
              <c:f>Лист2!$H$27:$H$74</c:f>
              <c:numCache>
                <c:formatCode>General</c:formatCode>
                <c:ptCount val="48"/>
                <c:pt idx="0">
                  <c:v>7.6739400000000009</c:v>
                </c:pt>
                <c:pt idx="1">
                  <c:v>15.347880000000002</c:v>
                </c:pt>
                <c:pt idx="2">
                  <c:v>23.021820000000002</c:v>
                </c:pt>
                <c:pt idx="3">
                  <c:v>30.695760000000003</c:v>
                </c:pt>
                <c:pt idx="4">
                  <c:v>38.369700000000002</c:v>
                </c:pt>
                <c:pt idx="5">
                  <c:v>46.043640000000003</c:v>
                </c:pt>
                <c:pt idx="6">
                  <c:v>53.717580000000005</c:v>
                </c:pt>
                <c:pt idx="7">
                  <c:v>61.391520000000007</c:v>
                </c:pt>
                <c:pt idx="8">
                  <c:v>69.065460000000002</c:v>
                </c:pt>
                <c:pt idx="9">
                  <c:v>76.739400000000003</c:v>
                </c:pt>
                <c:pt idx="10">
                  <c:v>84.413340000000005</c:v>
                </c:pt>
                <c:pt idx="11">
                  <c:v>92.087280000000007</c:v>
                </c:pt>
                <c:pt idx="12">
                  <c:v>99.761220000000009</c:v>
                </c:pt>
                <c:pt idx="13">
                  <c:v>107.43516000000001</c:v>
                </c:pt>
                <c:pt idx="14">
                  <c:v>115.10910000000001</c:v>
                </c:pt>
                <c:pt idx="15">
                  <c:v>122.78304000000001</c:v>
                </c:pt>
                <c:pt idx="16">
                  <c:v>130.45698000000002</c:v>
                </c:pt>
                <c:pt idx="17">
                  <c:v>138.13092</c:v>
                </c:pt>
                <c:pt idx="18">
                  <c:v>145.80485999999999</c:v>
                </c:pt>
                <c:pt idx="19">
                  <c:v>153.47879999999998</c:v>
                </c:pt>
                <c:pt idx="20">
                  <c:v>161.15273999999997</c:v>
                </c:pt>
                <c:pt idx="21">
                  <c:v>168.82667999999995</c:v>
                </c:pt>
                <c:pt idx="22">
                  <c:v>176.50061999999994</c:v>
                </c:pt>
                <c:pt idx="23">
                  <c:v>184.17455999999993</c:v>
                </c:pt>
                <c:pt idx="24">
                  <c:v>191.84849999999992</c:v>
                </c:pt>
                <c:pt idx="25">
                  <c:v>199.5224399999999</c:v>
                </c:pt>
                <c:pt idx="26">
                  <c:v>207.19637999999989</c:v>
                </c:pt>
                <c:pt idx="27">
                  <c:v>214.87031999999988</c:v>
                </c:pt>
                <c:pt idx="28">
                  <c:v>222.54425999999987</c:v>
                </c:pt>
                <c:pt idx="29">
                  <c:v>230.21819999999985</c:v>
                </c:pt>
                <c:pt idx="30">
                  <c:v>237.89213999999984</c:v>
                </c:pt>
                <c:pt idx="31">
                  <c:v>245.56607999999983</c:v>
                </c:pt>
                <c:pt idx="32">
                  <c:v>253.24001999999982</c:v>
                </c:pt>
                <c:pt idx="33">
                  <c:v>260.9139599999998</c:v>
                </c:pt>
                <c:pt idx="34">
                  <c:v>268.58789999999982</c:v>
                </c:pt>
                <c:pt idx="35">
                  <c:v>276.26183999999984</c:v>
                </c:pt>
                <c:pt idx="36">
                  <c:v>283.93577999999985</c:v>
                </c:pt>
                <c:pt idx="37">
                  <c:v>291.60971999999987</c:v>
                </c:pt>
                <c:pt idx="38">
                  <c:v>299.28365999999988</c:v>
                </c:pt>
                <c:pt idx="39">
                  <c:v>306.9575999999999</c:v>
                </c:pt>
                <c:pt idx="40">
                  <c:v>314.63153999999992</c:v>
                </c:pt>
                <c:pt idx="41">
                  <c:v>322.30547999999993</c:v>
                </c:pt>
                <c:pt idx="42">
                  <c:v>329.97941999999995</c:v>
                </c:pt>
                <c:pt idx="43">
                  <c:v>337.65335999999996</c:v>
                </c:pt>
                <c:pt idx="44">
                  <c:v>345.32729999999998</c:v>
                </c:pt>
                <c:pt idx="45">
                  <c:v>353.00124</c:v>
                </c:pt>
                <c:pt idx="46">
                  <c:v>360.67518000000001</c:v>
                </c:pt>
                <c:pt idx="47">
                  <c:v>368.34912000000003</c:v>
                </c:pt>
              </c:numCache>
            </c:numRef>
          </c:yVal>
        </c:ser>
        <c:axId val="89773184"/>
        <c:axId val="89774720"/>
      </c:scatterChart>
      <c:valAx>
        <c:axId val="89773184"/>
        <c:scaling>
          <c:orientation val="minMax"/>
        </c:scaling>
        <c:axPos val="b"/>
        <c:numFmt formatCode="General" sourceLinked="1"/>
        <c:tickLblPos val="nextTo"/>
        <c:crossAx val="89774720"/>
        <c:crosses val="autoZero"/>
        <c:crossBetween val="midCat"/>
      </c:valAx>
      <c:valAx>
        <c:axId val="89774720"/>
        <c:scaling>
          <c:orientation val="minMax"/>
        </c:scaling>
        <c:axPos val="l"/>
        <c:majorGridlines/>
        <c:numFmt formatCode="General" sourceLinked="1"/>
        <c:tickLblPos val="nextTo"/>
        <c:crossAx val="897731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Интегральная кривая стока в косоуг. с.к.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икс в косоуг ск</c:v>
          </c:tx>
          <c:xVal>
            <c:numRef>
              <c:f>Лист2!$A$26:$A$74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</c:numCache>
            </c:numRef>
          </c:xVal>
          <c:yVal>
            <c:numRef>
              <c:f>Лист2!$I$26:$I$74</c:f>
              <c:numCache>
                <c:formatCode>General</c:formatCode>
                <c:ptCount val="49"/>
                <c:pt idx="0">
                  <c:v>0</c:v>
                </c:pt>
                <c:pt idx="1">
                  <c:v>-3.5267400000000011</c:v>
                </c:pt>
                <c:pt idx="2">
                  <c:v>-7.0534800000000022</c:v>
                </c:pt>
                <c:pt idx="3">
                  <c:v>-10.580220000000002</c:v>
                </c:pt>
                <c:pt idx="4">
                  <c:v>-14.106960000000004</c:v>
                </c:pt>
                <c:pt idx="5">
                  <c:v>-17.633700000000005</c:v>
                </c:pt>
                <c:pt idx="6">
                  <c:v>-21.160440000000008</c:v>
                </c:pt>
                <c:pt idx="7">
                  <c:v>-24.687180000000012</c:v>
                </c:pt>
                <c:pt idx="8">
                  <c:v>-28.213920000000016</c:v>
                </c:pt>
                <c:pt idx="9">
                  <c:v>-31.740660000000013</c:v>
                </c:pt>
                <c:pt idx="10">
                  <c:v>-27.491400000000013</c:v>
                </c:pt>
                <c:pt idx="11">
                  <c:v>-23.242140000000013</c:v>
                </c:pt>
                <c:pt idx="12">
                  <c:v>-18.992880000000014</c:v>
                </c:pt>
                <c:pt idx="13">
                  <c:v>-22.182660000000013</c:v>
                </c:pt>
                <c:pt idx="14">
                  <c:v>-25.372440000000012</c:v>
                </c:pt>
                <c:pt idx="15">
                  <c:v>-28.562220000000011</c:v>
                </c:pt>
                <c:pt idx="16">
                  <c:v>-31.75200000000001</c:v>
                </c:pt>
                <c:pt idx="17">
                  <c:v>-34.941780000000008</c:v>
                </c:pt>
                <c:pt idx="18">
                  <c:v>-38.131559999999993</c:v>
                </c:pt>
                <c:pt idx="19">
                  <c:v>-41.321339999999978</c:v>
                </c:pt>
                <c:pt idx="20">
                  <c:v>-44.511119999999963</c:v>
                </c:pt>
                <c:pt idx="21">
                  <c:v>-47.700899999999947</c:v>
                </c:pt>
                <c:pt idx="22">
                  <c:v>-44.436599999999942</c:v>
                </c:pt>
                <c:pt idx="23">
                  <c:v>-41.172299999999922</c:v>
                </c:pt>
                <c:pt idx="24">
                  <c:v>-37.907999999999902</c:v>
                </c:pt>
                <c:pt idx="25">
                  <c:v>-40.657139999999885</c:v>
                </c:pt>
                <c:pt idx="26">
                  <c:v>-43.406279999999867</c:v>
                </c:pt>
                <c:pt idx="27">
                  <c:v>-46.15541999999985</c:v>
                </c:pt>
                <c:pt idx="28">
                  <c:v>-48.904559999999833</c:v>
                </c:pt>
                <c:pt idx="29">
                  <c:v>-51.653699999999816</c:v>
                </c:pt>
                <c:pt idx="30">
                  <c:v>-54.402839999999799</c:v>
                </c:pt>
                <c:pt idx="31">
                  <c:v>-57.151979999999782</c:v>
                </c:pt>
                <c:pt idx="32">
                  <c:v>-59.901119999999764</c:v>
                </c:pt>
                <c:pt idx="33">
                  <c:v>-62.650259999999747</c:v>
                </c:pt>
                <c:pt idx="34">
                  <c:v>-54.772199999999742</c:v>
                </c:pt>
                <c:pt idx="35">
                  <c:v>-46.894139999999766</c:v>
                </c:pt>
                <c:pt idx="36">
                  <c:v>-39.016079999999789</c:v>
                </c:pt>
                <c:pt idx="37">
                  <c:v>-39.328739999999812</c:v>
                </c:pt>
                <c:pt idx="38">
                  <c:v>-39.641399999999834</c:v>
                </c:pt>
                <c:pt idx="39">
                  <c:v>-39.954059999999856</c:v>
                </c:pt>
                <c:pt idx="40">
                  <c:v>-40.26671999999985</c:v>
                </c:pt>
                <c:pt idx="41">
                  <c:v>-40.579379999999844</c:v>
                </c:pt>
                <c:pt idx="42">
                  <c:v>-40.892039999999838</c:v>
                </c:pt>
                <c:pt idx="43">
                  <c:v>-41.204699999999832</c:v>
                </c:pt>
                <c:pt idx="44">
                  <c:v>-41.517359999999826</c:v>
                </c:pt>
                <c:pt idx="45">
                  <c:v>-41.83001999999982</c:v>
                </c:pt>
                <c:pt idx="46">
                  <c:v>-27.886679999999842</c:v>
                </c:pt>
                <c:pt idx="47">
                  <c:v>-13.943339999999864</c:v>
                </c:pt>
                <c:pt idx="48">
                  <c:v>0</c:v>
                </c:pt>
              </c:numCache>
            </c:numRef>
          </c:yVal>
        </c:ser>
        <c:ser>
          <c:idx val="1"/>
          <c:order val="1"/>
          <c:tx>
            <c:v>годовой сток</c:v>
          </c:tx>
          <c:xVal>
            <c:numRef>
              <c:f>(Лист2!$A$26,Лист2!$A$38,Лист2!$A$50,Лист2!$A$62,Лист2!$A$74)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</c:numCache>
            </c:numRef>
          </c:xVal>
          <c:yVal>
            <c:numRef>
              <c:f>(Лист2!$I$26,Лист2!$I$38,Лист2!$I$50,Лист2!$I$62,Лист2!$I$74)</c:f>
              <c:numCache>
                <c:formatCode>General</c:formatCode>
                <c:ptCount val="5"/>
                <c:pt idx="0">
                  <c:v>0</c:v>
                </c:pt>
                <c:pt idx="1">
                  <c:v>-18.992880000000014</c:v>
                </c:pt>
                <c:pt idx="2">
                  <c:v>-37.907999999999902</c:v>
                </c:pt>
                <c:pt idx="3">
                  <c:v>-39.016079999999789</c:v>
                </c:pt>
                <c:pt idx="4">
                  <c:v>0</c:v>
                </c:pt>
              </c:numCache>
            </c:numRef>
          </c:yVal>
        </c:ser>
        <c:axId val="89664128"/>
        <c:axId val="89670016"/>
      </c:scatterChart>
      <c:valAx>
        <c:axId val="89664128"/>
        <c:scaling>
          <c:orientation val="minMax"/>
          <c:max val="48"/>
        </c:scaling>
        <c:axPos val="b"/>
        <c:numFmt formatCode="General" sourceLinked="1"/>
        <c:tickLblPos val="nextTo"/>
        <c:crossAx val="89670016"/>
        <c:crosses val="autoZero"/>
        <c:crossBetween val="midCat"/>
        <c:majorUnit val="5"/>
      </c:valAx>
      <c:valAx>
        <c:axId val="896700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ru-RU"/>
          </a:p>
        </c:txPr>
        <c:crossAx val="896641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31</xdr:row>
      <xdr:rowOff>149679</xdr:rowOff>
    </xdr:from>
    <xdr:to>
      <xdr:col>17</xdr:col>
      <xdr:colOff>149678</xdr:colOff>
      <xdr:row>46</xdr:row>
      <xdr:rowOff>40821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13607</xdr:colOff>
      <xdr:row>49</xdr:row>
      <xdr:rowOff>95250</xdr:rowOff>
    </xdr:from>
    <xdr:to>
      <xdr:col>17</xdr:col>
      <xdr:colOff>299357</xdr:colOff>
      <xdr:row>63</xdr:row>
      <xdr:rowOff>176892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4"/>
  <sheetViews>
    <sheetView tabSelected="1" zoomScale="70" zoomScaleNormal="70" workbookViewId="0">
      <selection activeCell="I66" sqref="I66"/>
    </sheetView>
  </sheetViews>
  <sheetFormatPr defaultRowHeight="15"/>
  <cols>
    <col min="4" max="5" width="11.7109375" bestFit="1" customWidth="1"/>
    <col min="7" max="7" width="12.85546875" customWidth="1"/>
    <col min="8" max="8" width="12" customWidth="1"/>
  </cols>
  <sheetData>
    <row r="1" spans="1:15">
      <c r="A1" t="s">
        <v>0</v>
      </c>
    </row>
    <row r="2" spans="1:15">
      <c r="A2">
        <v>1</v>
      </c>
    </row>
    <row r="3" spans="1:15">
      <c r="A3" t="s">
        <v>1</v>
      </c>
    </row>
    <row r="4" spans="1:15">
      <c r="B4" t="s">
        <v>6</v>
      </c>
      <c r="C4">
        <v>1</v>
      </c>
      <c r="D4">
        <v>2</v>
      </c>
      <c r="E4">
        <v>3</v>
      </c>
      <c r="F4">
        <v>4</v>
      </c>
    </row>
    <row r="5" spans="1:15">
      <c r="A5" t="s">
        <v>3</v>
      </c>
      <c r="B5" t="s">
        <v>7</v>
      </c>
      <c r="C5">
        <v>1600</v>
      </c>
      <c r="D5">
        <v>1730</v>
      </c>
      <c r="E5">
        <v>1900</v>
      </c>
      <c r="F5">
        <v>2840</v>
      </c>
      <c r="H5">
        <v>9</v>
      </c>
      <c r="I5" t="s">
        <v>8</v>
      </c>
    </row>
    <row r="6" spans="1:15">
      <c r="A6" t="s">
        <v>4</v>
      </c>
      <c r="B6" t="s">
        <v>7</v>
      </c>
      <c r="C6">
        <v>4600</v>
      </c>
      <c r="D6">
        <v>4220</v>
      </c>
      <c r="E6">
        <v>6000</v>
      </c>
      <c r="F6">
        <v>8340</v>
      </c>
      <c r="H6">
        <v>3</v>
      </c>
      <c r="I6" t="s">
        <v>8</v>
      </c>
    </row>
    <row r="7" spans="1:15">
      <c r="A7" t="s">
        <v>5</v>
      </c>
      <c r="B7" t="s">
        <v>7</v>
      </c>
      <c r="C7">
        <v>2350</v>
      </c>
      <c r="D7">
        <v>2352</v>
      </c>
      <c r="E7">
        <v>2925</v>
      </c>
      <c r="F7">
        <v>4215</v>
      </c>
    </row>
    <row r="9" spans="1:15">
      <c r="B9">
        <v>1</v>
      </c>
    </row>
    <row r="10" spans="1:15"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O10" t="s">
        <v>6</v>
      </c>
    </row>
    <row r="11" spans="1:15">
      <c r="A11" t="s">
        <v>2</v>
      </c>
      <c r="B11">
        <f>$C$5</f>
        <v>1600</v>
      </c>
      <c r="C11">
        <f t="shared" ref="C11:J11" si="0">$C$5</f>
        <v>1600</v>
      </c>
      <c r="D11">
        <f t="shared" si="0"/>
        <v>1600</v>
      </c>
      <c r="E11">
        <f t="shared" si="0"/>
        <v>1600</v>
      </c>
      <c r="F11">
        <f t="shared" si="0"/>
        <v>1600</v>
      </c>
      <c r="G11">
        <f t="shared" si="0"/>
        <v>1600</v>
      </c>
      <c r="H11">
        <f t="shared" si="0"/>
        <v>1600</v>
      </c>
      <c r="I11">
        <f t="shared" si="0"/>
        <v>1600</v>
      </c>
      <c r="J11">
        <f t="shared" si="0"/>
        <v>1600</v>
      </c>
      <c r="K11">
        <f>$C$6</f>
        <v>4600</v>
      </c>
      <c r="L11">
        <f t="shared" ref="L11:M11" si="1">$C$6</f>
        <v>4600</v>
      </c>
      <c r="M11">
        <f t="shared" si="1"/>
        <v>4600</v>
      </c>
      <c r="O11">
        <f>AVERAGE(B11:M11)</f>
        <v>2350</v>
      </c>
    </row>
    <row r="13" spans="1:15">
      <c r="B13">
        <v>2</v>
      </c>
    </row>
    <row r="14" spans="1:15"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  <c r="L14">
        <v>11</v>
      </c>
      <c r="M14">
        <v>12</v>
      </c>
    </row>
    <row r="15" spans="1:15">
      <c r="B15">
        <f>$D$5</f>
        <v>1730</v>
      </c>
      <c r="C15">
        <f t="shared" ref="C15:J15" si="2">$D$5</f>
        <v>1730</v>
      </c>
      <c r="D15">
        <f t="shared" si="2"/>
        <v>1730</v>
      </c>
      <c r="E15">
        <f t="shared" si="2"/>
        <v>1730</v>
      </c>
      <c r="F15">
        <f t="shared" si="2"/>
        <v>1730</v>
      </c>
      <c r="G15">
        <f t="shared" si="2"/>
        <v>1730</v>
      </c>
      <c r="H15">
        <f t="shared" si="2"/>
        <v>1730</v>
      </c>
      <c r="I15">
        <f t="shared" si="2"/>
        <v>1730</v>
      </c>
      <c r="J15">
        <f t="shared" si="2"/>
        <v>1730</v>
      </c>
      <c r="K15">
        <f>$D$6</f>
        <v>4220</v>
      </c>
      <c r="L15">
        <f t="shared" ref="L15:M15" si="3">$D$6</f>
        <v>4220</v>
      </c>
      <c r="M15">
        <f t="shared" si="3"/>
        <v>4220</v>
      </c>
      <c r="O15">
        <f>AVERAGE(B15:M15)</f>
        <v>2352.5</v>
      </c>
    </row>
    <row r="17" spans="1:20">
      <c r="B17">
        <v>3</v>
      </c>
    </row>
    <row r="18" spans="1:20"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</row>
    <row r="19" spans="1:20">
      <c r="B19">
        <f>$E$5</f>
        <v>1900</v>
      </c>
      <c r="C19">
        <f t="shared" ref="C19:J19" si="4">$E$5</f>
        <v>1900</v>
      </c>
      <c r="D19">
        <f t="shared" si="4"/>
        <v>1900</v>
      </c>
      <c r="E19">
        <f t="shared" si="4"/>
        <v>1900</v>
      </c>
      <c r="F19">
        <f t="shared" si="4"/>
        <v>1900</v>
      </c>
      <c r="G19">
        <f t="shared" si="4"/>
        <v>1900</v>
      </c>
      <c r="H19">
        <f t="shared" si="4"/>
        <v>1900</v>
      </c>
      <c r="I19">
        <f t="shared" si="4"/>
        <v>1900</v>
      </c>
      <c r="J19">
        <f t="shared" si="4"/>
        <v>1900</v>
      </c>
      <c r="K19">
        <f>$E$6</f>
        <v>6000</v>
      </c>
      <c r="L19">
        <f t="shared" ref="L19:M19" si="5">$E$6</f>
        <v>6000</v>
      </c>
      <c r="M19">
        <f t="shared" si="5"/>
        <v>6000</v>
      </c>
      <c r="O19">
        <f>AVERAGE(B19:M19)</f>
        <v>2925</v>
      </c>
    </row>
    <row r="21" spans="1:20">
      <c r="B21">
        <v>4</v>
      </c>
    </row>
    <row r="22" spans="1:20">
      <c r="B22">
        <v>1</v>
      </c>
      <c r="C22">
        <v>2</v>
      </c>
      <c r="D22">
        <v>3</v>
      </c>
      <c r="E22">
        <v>4</v>
      </c>
      <c r="F22">
        <v>5</v>
      </c>
      <c r="G22">
        <v>6</v>
      </c>
      <c r="H22">
        <v>7</v>
      </c>
      <c r="I22">
        <v>8</v>
      </c>
      <c r="J22">
        <v>9</v>
      </c>
      <c r="K22">
        <v>10</v>
      </c>
      <c r="L22">
        <v>11</v>
      </c>
      <c r="M22">
        <v>12</v>
      </c>
    </row>
    <row r="23" spans="1:20">
      <c r="B23">
        <f>$F$5</f>
        <v>2840</v>
      </c>
      <c r="C23">
        <f t="shared" ref="C23:J23" si="6">$F$5</f>
        <v>2840</v>
      </c>
      <c r="D23">
        <f t="shared" si="6"/>
        <v>2840</v>
      </c>
      <c r="E23">
        <f t="shared" si="6"/>
        <v>2840</v>
      </c>
      <c r="F23">
        <f t="shared" si="6"/>
        <v>2840</v>
      </c>
      <c r="G23">
        <f t="shared" si="6"/>
        <v>2840</v>
      </c>
      <c r="H23">
        <f t="shared" si="6"/>
        <v>2840</v>
      </c>
      <c r="I23">
        <f t="shared" si="6"/>
        <v>2840</v>
      </c>
      <c r="J23">
        <f t="shared" si="6"/>
        <v>2840</v>
      </c>
      <c r="K23">
        <f>$F$6</f>
        <v>8340</v>
      </c>
      <c r="L23">
        <f t="shared" ref="L23:M23" si="7">$F$6</f>
        <v>8340</v>
      </c>
      <c r="M23">
        <f t="shared" si="7"/>
        <v>8340</v>
      </c>
      <c r="O23">
        <f>AVERAGE(B23:M23)</f>
        <v>4215</v>
      </c>
    </row>
    <row r="24" spans="1:20">
      <c r="D24" t="s">
        <v>9</v>
      </c>
      <c r="F24" t="s">
        <v>10</v>
      </c>
    </row>
    <row r="25" spans="1:20">
      <c r="A25" t="s">
        <v>6</v>
      </c>
      <c r="B25" t="s">
        <v>12</v>
      </c>
      <c r="C25" t="s">
        <v>13</v>
      </c>
      <c r="D25" t="s">
        <v>14</v>
      </c>
      <c r="E25" t="s">
        <v>15</v>
      </c>
      <c r="F25" t="s">
        <v>11</v>
      </c>
      <c r="G25" t="s">
        <v>16</v>
      </c>
      <c r="H25" t="s">
        <v>17</v>
      </c>
      <c r="I25" t="s">
        <v>18</v>
      </c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f>F26*B26/1000</f>
        <v>0</v>
      </c>
      <c r="H26">
        <v>0</v>
      </c>
      <c r="I26">
        <v>0</v>
      </c>
      <c r="K26" s="2"/>
      <c r="L26" s="2" t="s">
        <v>19</v>
      </c>
      <c r="M26" s="2"/>
      <c r="N26" s="2"/>
      <c r="O26" s="2"/>
      <c r="P26" s="2"/>
      <c r="Q26" s="2"/>
      <c r="R26" s="2"/>
      <c r="S26" s="2"/>
      <c r="T26" s="2"/>
    </row>
    <row r="27" spans="1:20">
      <c r="A27">
        <v>1</v>
      </c>
      <c r="B27">
        <f>2.592</f>
        <v>2.5920000000000001</v>
      </c>
      <c r="C27">
        <f t="shared" ref="C27:C35" si="8">$C$5</f>
        <v>1600</v>
      </c>
      <c r="D27">
        <f>B27*C27/1000</f>
        <v>4.1471999999999998</v>
      </c>
      <c r="E27">
        <f>D27</f>
        <v>4.1471999999999998</v>
      </c>
      <c r="F27">
        <f>AVERAGE($C$27:$C$74)</f>
        <v>2960.625</v>
      </c>
      <c r="G27">
        <f>F27*B27/1000</f>
        <v>7.6739400000000009</v>
      </c>
      <c r="H27">
        <f>G27+H26</f>
        <v>7.6739400000000009</v>
      </c>
      <c r="I27">
        <f>E27-H27</f>
        <v>-3.5267400000000011</v>
      </c>
      <c r="K27" s="2"/>
      <c r="L27" s="2" t="s">
        <v>20</v>
      </c>
      <c r="M27" s="2"/>
      <c r="N27" s="2"/>
      <c r="O27" s="2"/>
      <c r="P27" s="2"/>
      <c r="Q27" s="2"/>
      <c r="R27" s="2"/>
      <c r="S27" s="2"/>
      <c r="T27" s="2"/>
    </row>
    <row r="28" spans="1:20">
      <c r="A28">
        <v>2</v>
      </c>
      <c r="B28">
        <f t="shared" ref="B28:B74" si="9">2.592</f>
        <v>2.5920000000000001</v>
      </c>
      <c r="C28">
        <f t="shared" si="8"/>
        <v>1600</v>
      </c>
      <c r="D28">
        <f t="shared" ref="D28:D74" si="10">B28*C28/1000</f>
        <v>4.1471999999999998</v>
      </c>
      <c r="E28">
        <f>D28+E27</f>
        <v>8.2943999999999996</v>
      </c>
      <c r="F28">
        <f t="shared" ref="F28:F74" si="11">AVERAGE($C$27:$C$74)</f>
        <v>2960.625</v>
      </c>
      <c r="G28">
        <f t="shared" ref="G28:G74" si="12">F28*B28/1000</f>
        <v>7.6739400000000009</v>
      </c>
      <c r="H28">
        <f>G28+H27</f>
        <v>15.347880000000002</v>
      </c>
      <c r="I28">
        <f>E28-H28</f>
        <v>-7.0534800000000022</v>
      </c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>
      <c r="A29">
        <v>3</v>
      </c>
      <c r="B29">
        <f t="shared" si="9"/>
        <v>2.5920000000000001</v>
      </c>
      <c r="C29">
        <f t="shared" si="8"/>
        <v>1600</v>
      </c>
      <c r="D29">
        <f t="shared" si="10"/>
        <v>4.1471999999999998</v>
      </c>
      <c r="E29">
        <f t="shared" ref="E29:E74" si="13">D29+E28</f>
        <v>12.441599999999999</v>
      </c>
      <c r="F29">
        <f t="shared" si="11"/>
        <v>2960.625</v>
      </c>
      <c r="G29">
        <f t="shared" si="12"/>
        <v>7.6739400000000009</v>
      </c>
      <c r="H29">
        <f t="shared" ref="H29:H74" si="14">G29+H28</f>
        <v>23.021820000000002</v>
      </c>
      <c r="I29">
        <f t="shared" ref="I28:I74" si="15">E29-H29</f>
        <v>-10.580220000000002</v>
      </c>
      <c r="K29" s="2"/>
      <c r="L29" s="2" t="s">
        <v>21</v>
      </c>
      <c r="M29" s="2"/>
      <c r="N29" s="2"/>
      <c r="O29" s="2" t="s">
        <v>22</v>
      </c>
      <c r="P29" s="2">
        <v>20</v>
      </c>
      <c r="Q29" s="2" t="s">
        <v>27</v>
      </c>
      <c r="R29" s="2"/>
      <c r="S29" s="2" t="s">
        <v>29</v>
      </c>
      <c r="T29" s="2"/>
    </row>
    <row r="30" spans="1:20">
      <c r="A30">
        <v>4</v>
      </c>
      <c r="B30">
        <f t="shared" si="9"/>
        <v>2.5920000000000001</v>
      </c>
      <c r="C30">
        <f t="shared" si="8"/>
        <v>1600</v>
      </c>
      <c r="D30">
        <f t="shared" si="10"/>
        <v>4.1471999999999998</v>
      </c>
      <c r="E30">
        <f t="shared" si="13"/>
        <v>16.588799999999999</v>
      </c>
      <c r="F30">
        <f t="shared" si="11"/>
        <v>2960.625</v>
      </c>
      <c r="G30">
        <f t="shared" si="12"/>
        <v>7.6739400000000009</v>
      </c>
      <c r="H30">
        <f t="shared" si="14"/>
        <v>30.695760000000003</v>
      </c>
      <c r="I30">
        <f t="shared" si="15"/>
        <v>-14.106960000000004</v>
      </c>
      <c r="K30" s="2"/>
      <c r="L30" s="2"/>
      <c r="M30" s="2"/>
      <c r="N30" s="2"/>
      <c r="O30" s="2" t="s">
        <v>23</v>
      </c>
      <c r="P30" s="2">
        <v>1</v>
      </c>
      <c r="Q30" s="2" t="s">
        <v>28</v>
      </c>
      <c r="R30" s="2"/>
      <c r="S30" s="2"/>
      <c r="T30" s="2"/>
    </row>
    <row r="31" spans="1:20">
      <c r="A31">
        <v>5</v>
      </c>
      <c r="B31">
        <f t="shared" si="9"/>
        <v>2.5920000000000001</v>
      </c>
      <c r="C31">
        <f t="shared" si="8"/>
        <v>1600</v>
      </c>
      <c r="D31">
        <f t="shared" si="10"/>
        <v>4.1471999999999998</v>
      </c>
      <c r="E31">
        <f t="shared" si="13"/>
        <v>20.735999999999997</v>
      </c>
      <c r="F31">
        <f t="shared" si="11"/>
        <v>2960.625</v>
      </c>
      <c r="G31">
        <f t="shared" si="12"/>
        <v>7.6739400000000009</v>
      </c>
      <c r="H31">
        <f t="shared" si="14"/>
        <v>38.369700000000002</v>
      </c>
      <c r="I31">
        <f t="shared" si="15"/>
        <v>-17.633700000000005</v>
      </c>
      <c r="K31" s="2"/>
      <c r="L31" s="2" t="s">
        <v>25</v>
      </c>
      <c r="M31" s="2">
        <f>P29/(P31*P30)</f>
        <v>2.57201646090535</v>
      </c>
      <c r="N31" s="2" t="s">
        <v>30</v>
      </c>
      <c r="O31" s="2" t="s">
        <v>24</v>
      </c>
      <c r="P31" s="2">
        <v>7.7759999999999998</v>
      </c>
      <c r="Q31" s="2" t="s">
        <v>26</v>
      </c>
      <c r="R31" s="2"/>
      <c r="S31" s="2"/>
      <c r="T31" s="2"/>
    </row>
    <row r="32" spans="1:20">
      <c r="A32">
        <v>6</v>
      </c>
      <c r="B32">
        <f t="shared" si="9"/>
        <v>2.5920000000000001</v>
      </c>
      <c r="C32">
        <f t="shared" si="8"/>
        <v>1600</v>
      </c>
      <c r="D32">
        <f t="shared" si="10"/>
        <v>4.1471999999999998</v>
      </c>
      <c r="E32">
        <f t="shared" si="13"/>
        <v>24.883199999999995</v>
      </c>
      <c r="F32">
        <f t="shared" si="11"/>
        <v>2960.625</v>
      </c>
      <c r="G32">
        <f t="shared" si="12"/>
        <v>7.6739400000000009</v>
      </c>
      <c r="H32">
        <f t="shared" si="14"/>
        <v>46.043640000000003</v>
      </c>
      <c r="I32">
        <f t="shared" si="15"/>
        <v>-21.160440000000008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9">
      <c r="A33">
        <v>7</v>
      </c>
      <c r="B33">
        <f t="shared" si="9"/>
        <v>2.5920000000000001</v>
      </c>
      <c r="C33">
        <f t="shared" si="8"/>
        <v>1600</v>
      </c>
      <c r="D33">
        <f t="shared" si="10"/>
        <v>4.1471999999999998</v>
      </c>
      <c r="E33">
        <f t="shared" si="13"/>
        <v>29.030399999999993</v>
      </c>
      <c r="F33">
        <f t="shared" si="11"/>
        <v>2960.625</v>
      </c>
      <c r="G33">
        <f t="shared" si="12"/>
        <v>7.6739400000000009</v>
      </c>
      <c r="H33">
        <f t="shared" si="14"/>
        <v>53.717580000000005</v>
      </c>
      <c r="I33">
        <f t="shared" si="15"/>
        <v>-24.687180000000012</v>
      </c>
    </row>
    <row r="34" spans="1:9">
      <c r="A34">
        <v>8</v>
      </c>
      <c r="B34">
        <f t="shared" si="9"/>
        <v>2.5920000000000001</v>
      </c>
      <c r="C34">
        <f t="shared" si="8"/>
        <v>1600</v>
      </c>
      <c r="D34">
        <f t="shared" si="10"/>
        <v>4.1471999999999998</v>
      </c>
      <c r="E34">
        <f t="shared" si="13"/>
        <v>33.177599999999991</v>
      </c>
      <c r="F34">
        <f t="shared" si="11"/>
        <v>2960.625</v>
      </c>
      <c r="G34">
        <f t="shared" si="12"/>
        <v>7.6739400000000009</v>
      </c>
      <c r="H34">
        <f t="shared" si="14"/>
        <v>61.391520000000007</v>
      </c>
      <c r="I34">
        <f t="shared" si="15"/>
        <v>-28.213920000000016</v>
      </c>
    </row>
    <row r="35" spans="1:9">
      <c r="A35">
        <v>9</v>
      </c>
      <c r="B35">
        <f t="shared" si="9"/>
        <v>2.5920000000000001</v>
      </c>
      <c r="C35">
        <f t="shared" si="8"/>
        <v>1600</v>
      </c>
      <c r="D35">
        <f t="shared" si="10"/>
        <v>4.1471999999999998</v>
      </c>
      <c r="E35">
        <f t="shared" si="13"/>
        <v>37.324799999999989</v>
      </c>
      <c r="F35">
        <f t="shared" si="11"/>
        <v>2960.625</v>
      </c>
      <c r="G35">
        <f t="shared" si="12"/>
        <v>7.6739400000000009</v>
      </c>
      <c r="H35">
        <f t="shared" si="14"/>
        <v>69.065460000000002</v>
      </c>
      <c r="I35">
        <f t="shared" si="15"/>
        <v>-31.740660000000013</v>
      </c>
    </row>
    <row r="36" spans="1:9">
      <c r="A36">
        <v>10</v>
      </c>
      <c r="B36">
        <f t="shared" si="9"/>
        <v>2.5920000000000001</v>
      </c>
      <c r="C36">
        <f>$C$6</f>
        <v>4600</v>
      </c>
      <c r="D36">
        <f t="shared" si="10"/>
        <v>11.923200000000001</v>
      </c>
      <c r="E36">
        <f t="shared" si="13"/>
        <v>49.24799999999999</v>
      </c>
      <c r="F36">
        <f t="shared" si="11"/>
        <v>2960.625</v>
      </c>
      <c r="G36">
        <f t="shared" si="12"/>
        <v>7.6739400000000009</v>
      </c>
      <c r="H36">
        <f t="shared" si="14"/>
        <v>76.739400000000003</v>
      </c>
      <c r="I36">
        <f t="shared" si="15"/>
        <v>-27.491400000000013</v>
      </c>
    </row>
    <row r="37" spans="1:9">
      <c r="A37">
        <v>11</v>
      </c>
      <c r="B37">
        <f t="shared" si="9"/>
        <v>2.5920000000000001</v>
      </c>
      <c r="C37">
        <f>$C$6</f>
        <v>4600</v>
      </c>
      <c r="D37">
        <f t="shared" si="10"/>
        <v>11.923200000000001</v>
      </c>
      <c r="E37">
        <f t="shared" si="13"/>
        <v>61.171199999999992</v>
      </c>
      <c r="F37">
        <f t="shared" si="11"/>
        <v>2960.625</v>
      </c>
      <c r="G37">
        <f t="shared" si="12"/>
        <v>7.6739400000000009</v>
      </c>
      <c r="H37">
        <f t="shared" si="14"/>
        <v>84.413340000000005</v>
      </c>
      <c r="I37">
        <f t="shared" si="15"/>
        <v>-23.242140000000013</v>
      </c>
    </row>
    <row r="38" spans="1:9">
      <c r="A38">
        <v>12</v>
      </c>
      <c r="B38">
        <f t="shared" si="9"/>
        <v>2.5920000000000001</v>
      </c>
      <c r="C38">
        <f>$C$6</f>
        <v>4600</v>
      </c>
      <c r="D38">
        <f t="shared" si="10"/>
        <v>11.923200000000001</v>
      </c>
      <c r="E38">
        <f t="shared" si="13"/>
        <v>73.094399999999993</v>
      </c>
      <c r="F38">
        <f t="shared" si="11"/>
        <v>2960.625</v>
      </c>
      <c r="G38">
        <f t="shared" si="12"/>
        <v>7.6739400000000009</v>
      </c>
      <c r="H38">
        <f t="shared" si="14"/>
        <v>92.087280000000007</v>
      </c>
      <c r="I38">
        <f t="shared" si="15"/>
        <v>-18.992880000000014</v>
      </c>
    </row>
    <row r="39" spans="1:9">
      <c r="A39">
        <v>13</v>
      </c>
      <c r="B39">
        <f t="shared" si="9"/>
        <v>2.5920000000000001</v>
      </c>
      <c r="C39">
        <f t="shared" ref="C39:C47" si="16">$D$5</f>
        <v>1730</v>
      </c>
      <c r="D39">
        <f t="shared" si="10"/>
        <v>4.4841600000000001</v>
      </c>
      <c r="E39">
        <f t="shared" si="13"/>
        <v>77.578559999999996</v>
      </c>
      <c r="F39">
        <f t="shared" si="11"/>
        <v>2960.625</v>
      </c>
      <c r="G39">
        <f t="shared" si="12"/>
        <v>7.6739400000000009</v>
      </c>
      <c r="H39">
        <f t="shared" si="14"/>
        <v>99.761220000000009</v>
      </c>
      <c r="I39">
        <f t="shared" si="15"/>
        <v>-22.182660000000013</v>
      </c>
    </row>
    <row r="40" spans="1:9">
      <c r="A40">
        <v>14</v>
      </c>
      <c r="B40">
        <f t="shared" si="9"/>
        <v>2.5920000000000001</v>
      </c>
      <c r="C40">
        <f t="shared" si="16"/>
        <v>1730</v>
      </c>
      <c r="D40">
        <f t="shared" si="10"/>
        <v>4.4841600000000001</v>
      </c>
      <c r="E40">
        <f t="shared" si="13"/>
        <v>82.062719999999999</v>
      </c>
      <c r="F40">
        <f t="shared" si="11"/>
        <v>2960.625</v>
      </c>
      <c r="G40">
        <f t="shared" si="12"/>
        <v>7.6739400000000009</v>
      </c>
      <c r="H40">
        <f t="shared" si="14"/>
        <v>107.43516000000001</v>
      </c>
      <c r="I40">
        <f t="shared" si="15"/>
        <v>-25.372440000000012</v>
      </c>
    </row>
    <row r="41" spans="1:9">
      <c r="A41">
        <v>15</v>
      </c>
      <c r="B41">
        <f t="shared" si="9"/>
        <v>2.5920000000000001</v>
      </c>
      <c r="C41">
        <f t="shared" si="16"/>
        <v>1730</v>
      </c>
      <c r="D41">
        <f t="shared" si="10"/>
        <v>4.4841600000000001</v>
      </c>
      <c r="E41">
        <f t="shared" si="13"/>
        <v>86.546880000000002</v>
      </c>
      <c r="F41">
        <f t="shared" si="11"/>
        <v>2960.625</v>
      </c>
      <c r="G41">
        <f t="shared" si="12"/>
        <v>7.6739400000000009</v>
      </c>
      <c r="H41">
        <f t="shared" si="14"/>
        <v>115.10910000000001</v>
      </c>
      <c r="I41">
        <f t="shared" si="15"/>
        <v>-28.562220000000011</v>
      </c>
    </row>
    <row r="42" spans="1:9">
      <c r="A42">
        <v>16</v>
      </c>
      <c r="B42">
        <f t="shared" si="9"/>
        <v>2.5920000000000001</v>
      </c>
      <c r="C42">
        <f t="shared" si="16"/>
        <v>1730</v>
      </c>
      <c r="D42">
        <f t="shared" si="10"/>
        <v>4.4841600000000001</v>
      </c>
      <c r="E42">
        <f t="shared" si="13"/>
        <v>91.031040000000004</v>
      </c>
      <c r="F42">
        <f t="shared" si="11"/>
        <v>2960.625</v>
      </c>
      <c r="G42">
        <f t="shared" si="12"/>
        <v>7.6739400000000009</v>
      </c>
      <c r="H42">
        <f t="shared" si="14"/>
        <v>122.78304000000001</v>
      </c>
      <c r="I42">
        <f t="shared" si="15"/>
        <v>-31.75200000000001</v>
      </c>
    </row>
    <row r="43" spans="1:9">
      <c r="A43">
        <v>17</v>
      </c>
      <c r="B43">
        <f t="shared" si="9"/>
        <v>2.5920000000000001</v>
      </c>
      <c r="C43">
        <f t="shared" si="16"/>
        <v>1730</v>
      </c>
      <c r="D43">
        <f t="shared" si="10"/>
        <v>4.4841600000000001</v>
      </c>
      <c r="E43">
        <f t="shared" si="13"/>
        <v>95.515200000000007</v>
      </c>
      <c r="F43">
        <f t="shared" si="11"/>
        <v>2960.625</v>
      </c>
      <c r="G43">
        <f t="shared" si="12"/>
        <v>7.6739400000000009</v>
      </c>
      <c r="H43">
        <f t="shared" si="14"/>
        <v>130.45698000000002</v>
      </c>
      <c r="I43">
        <f t="shared" si="15"/>
        <v>-34.941780000000008</v>
      </c>
    </row>
    <row r="44" spans="1:9">
      <c r="A44">
        <v>18</v>
      </c>
      <c r="B44">
        <f t="shared" si="9"/>
        <v>2.5920000000000001</v>
      </c>
      <c r="C44">
        <f t="shared" si="16"/>
        <v>1730</v>
      </c>
      <c r="D44">
        <f t="shared" si="10"/>
        <v>4.4841600000000001</v>
      </c>
      <c r="E44">
        <f t="shared" si="13"/>
        <v>99.99936000000001</v>
      </c>
      <c r="F44">
        <f t="shared" si="11"/>
        <v>2960.625</v>
      </c>
      <c r="G44">
        <f t="shared" si="12"/>
        <v>7.6739400000000009</v>
      </c>
      <c r="H44">
        <f t="shared" si="14"/>
        <v>138.13092</v>
      </c>
      <c r="I44">
        <f t="shared" si="15"/>
        <v>-38.131559999999993</v>
      </c>
    </row>
    <row r="45" spans="1:9">
      <c r="A45">
        <v>19</v>
      </c>
      <c r="B45">
        <f t="shared" si="9"/>
        <v>2.5920000000000001</v>
      </c>
      <c r="C45">
        <f t="shared" si="16"/>
        <v>1730</v>
      </c>
      <c r="D45">
        <f t="shared" si="10"/>
        <v>4.4841600000000001</v>
      </c>
      <c r="E45">
        <f t="shared" si="13"/>
        <v>104.48352000000001</v>
      </c>
      <c r="F45">
        <f t="shared" si="11"/>
        <v>2960.625</v>
      </c>
      <c r="G45">
        <f t="shared" si="12"/>
        <v>7.6739400000000009</v>
      </c>
      <c r="H45">
        <f t="shared" si="14"/>
        <v>145.80485999999999</v>
      </c>
      <c r="I45">
        <f t="shared" si="15"/>
        <v>-41.321339999999978</v>
      </c>
    </row>
    <row r="46" spans="1:9">
      <c r="A46">
        <v>20</v>
      </c>
      <c r="B46">
        <f t="shared" si="9"/>
        <v>2.5920000000000001</v>
      </c>
      <c r="C46">
        <f t="shared" si="16"/>
        <v>1730</v>
      </c>
      <c r="D46">
        <f t="shared" si="10"/>
        <v>4.4841600000000001</v>
      </c>
      <c r="E46">
        <f t="shared" si="13"/>
        <v>108.96768000000002</v>
      </c>
      <c r="F46">
        <f t="shared" si="11"/>
        <v>2960.625</v>
      </c>
      <c r="G46">
        <f t="shared" si="12"/>
        <v>7.6739400000000009</v>
      </c>
      <c r="H46">
        <f t="shared" si="14"/>
        <v>153.47879999999998</v>
      </c>
      <c r="I46">
        <f t="shared" si="15"/>
        <v>-44.511119999999963</v>
      </c>
    </row>
    <row r="47" spans="1:9">
      <c r="A47">
        <v>21</v>
      </c>
      <c r="B47">
        <f t="shared" si="9"/>
        <v>2.5920000000000001</v>
      </c>
      <c r="C47">
        <f t="shared" si="16"/>
        <v>1730</v>
      </c>
      <c r="D47">
        <f t="shared" si="10"/>
        <v>4.4841600000000001</v>
      </c>
      <c r="E47">
        <f t="shared" si="13"/>
        <v>113.45184000000002</v>
      </c>
      <c r="F47">
        <f t="shared" si="11"/>
        <v>2960.625</v>
      </c>
      <c r="G47">
        <f t="shared" si="12"/>
        <v>7.6739400000000009</v>
      </c>
      <c r="H47">
        <f t="shared" si="14"/>
        <v>161.15273999999997</v>
      </c>
      <c r="I47">
        <f t="shared" si="15"/>
        <v>-47.700899999999947</v>
      </c>
    </row>
    <row r="48" spans="1:9">
      <c r="A48">
        <v>22</v>
      </c>
      <c r="B48">
        <f t="shared" si="9"/>
        <v>2.5920000000000001</v>
      </c>
      <c r="C48">
        <f>$D$6</f>
        <v>4220</v>
      </c>
      <c r="D48">
        <f t="shared" si="10"/>
        <v>10.93824</v>
      </c>
      <c r="E48">
        <f t="shared" si="13"/>
        <v>124.39008000000001</v>
      </c>
      <c r="F48">
        <f t="shared" si="11"/>
        <v>2960.625</v>
      </c>
      <c r="G48">
        <f t="shared" si="12"/>
        <v>7.6739400000000009</v>
      </c>
      <c r="H48">
        <f t="shared" si="14"/>
        <v>168.82667999999995</v>
      </c>
      <c r="I48">
        <f t="shared" si="15"/>
        <v>-44.436599999999942</v>
      </c>
    </row>
    <row r="49" spans="1:9">
      <c r="A49">
        <v>23</v>
      </c>
      <c r="B49">
        <f t="shared" si="9"/>
        <v>2.5920000000000001</v>
      </c>
      <c r="C49">
        <f>$D$6</f>
        <v>4220</v>
      </c>
      <c r="D49">
        <f t="shared" si="10"/>
        <v>10.93824</v>
      </c>
      <c r="E49">
        <f t="shared" si="13"/>
        <v>135.32832000000002</v>
      </c>
      <c r="F49">
        <f t="shared" si="11"/>
        <v>2960.625</v>
      </c>
      <c r="G49">
        <f t="shared" si="12"/>
        <v>7.6739400000000009</v>
      </c>
      <c r="H49">
        <f t="shared" si="14"/>
        <v>176.50061999999994</v>
      </c>
      <c r="I49">
        <f t="shared" si="15"/>
        <v>-41.172299999999922</v>
      </c>
    </row>
    <row r="50" spans="1:9">
      <c r="A50">
        <v>24</v>
      </c>
      <c r="B50">
        <f t="shared" si="9"/>
        <v>2.5920000000000001</v>
      </c>
      <c r="C50">
        <f>$D$6</f>
        <v>4220</v>
      </c>
      <c r="D50">
        <f t="shared" si="10"/>
        <v>10.93824</v>
      </c>
      <c r="E50">
        <f t="shared" si="13"/>
        <v>146.26656000000003</v>
      </c>
      <c r="F50">
        <f t="shared" si="11"/>
        <v>2960.625</v>
      </c>
      <c r="G50">
        <f t="shared" si="12"/>
        <v>7.6739400000000009</v>
      </c>
      <c r="H50">
        <f t="shared" si="14"/>
        <v>184.17455999999993</v>
      </c>
      <c r="I50">
        <f t="shared" si="15"/>
        <v>-37.907999999999902</v>
      </c>
    </row>
    <row r="51" spans="1:9">
      <c r="A51">
        <v>25</v>
      </c>
      <c r="B51">
        <f t="shared" si="9"/>
        <v>2.5920000000000001</v>
      </c>
      <c r="C51">
        <f t="shared" ref="C51:C59" si="17">$E$5</f>
        <v>1900</v>
      </c>
      <c r="D51">
        <f t="shared" si="10"/>
        <v>4.9248000000000003</v>
      </c>
      <c r="E51">
        <f t="shared" si="13"/>
        <v>151.19136000000003</v>
      </c>
      <c r="F51">
        <f t="shared" si="11"/>
        <v>2960.625</v>
      </c>
      <c r="G51">
        <f t="shared" si="12"/>
        <v>7.6739400000000009</v>
      </c>
      <c r="H51">
        <f t="shared" si="14"/>
        <v>191.84849999999992</v>
      </c>
      <c r="I51">
        <f t="shared" si="15"/>
        <v>-40.657139999999885</v>
      </c>
    </row>
    <row r="52" spans="1:9">
      <c r="A52">
        <v>26</v>
      </c>
      <c r="B52">
        <f t="shared" si="9"/>
        <v>2.5920000000000001</v>
      </c>
      <c r="C52">
        <f t="shared" si="17"/>
        <v>1900</v>
      </c>
      <c r="D52">
        <f t="shared" si="10"/>
        <v>4.9248000000000003</v>
      </c>
      <c r="E52">
        <f t="shared" si="13"/>
        <v>156.11616000000004</v>
      </c>
      <c r="F52">
        <f t="shared" si="11"/>
        <v>2960.625</v>
      </c>
      <c r="G52">
        <f t="shared" si="12"/>
        <v>7.6739400000000009</v>
      </c>
      <c r="H52">
        <f t="shared" si="14"/>
        <v>199.5224399999999</v>
      </c>
      <c r="I52">
        <f t="shared" si="15"/>
        <v>-43.406279999999867</v>
      </c>
    </row>
    <row r="53" spans="1:9">
      <c r="A53">
        <v>27</v>
      </c>
      <c r="B53">
        <f t="shared" si="9"/>
        <v>2.5920000000000001</v>
      </c>
      <c r="C53">
        <f t="shared" si="17"/>
        <v>1900</v>
      </c>
      <c r="D53">
        <f t="shared" si="10"/>
        <v>4.9248000000000003</v>
      </c>
      <c r="E53">
        <f t="shared" si="13"/>
        <v>161.04096000000004</v>
      </c>
      <c r="F53">
        <f t="shared" si="11"/>
        <v>2960.625</v>
      </c>
      <c r="G53">
        <f t="shared" si="12"/>
        <v>7.6739400000000009</v>
      </c>
      <c r="H53">
        <f t="shared" si="14"/>
        <v>207.19637999999989</v>
      </c>
      <c r="I53">
        <f t="shared" si="15"/>
        <v>-46.15541999999985</v>
      </c>
    </row>
    <row r="54" spans="1:9">
      <c r="A54">
        <v>28</v>
      </c>
      <c r="B54">
        <f t="shared" si="9"/>
        <v>2.5920000000000001</v>
      </c>
      <c r="C54">
        <f t="shared" si="17"/>
        <v>1900</v>
      </c>
      <c r="D54">
        <f t="shared" si="10"/>
        <v>4.9248000000000003</v>
      </c>
      <c r="E54">
        <f t="shared" si="13"/>
        <v>165.96576000000005</v>
      </c>
      <c r="F54">
        <f t="shared" si="11"/>
        <v>2960.625</v>
      </c>
      <c r="G54">
        <f t="shared" si="12"/>
        <v>7.6739400000000009</v>
      </c>
      <c r="H54">
        <f t="shared" si="14"/>
        <v>214.87031999999988</v>
      </c>
      <c r="I54">
        <f t="shared" si="15"/>
        <v>-48.904559999999833</v>
      </c>
    </row>
    <row r="55" spans="1:9">
      <c r="A55">
        <v>29</v>
      </c>
      <c r="B55">
        <f t="shared" si="9"/>
        <v>2.5920000000000001</v>
      </c>
      <c r="C55">
        <f t="shared" si="17"/>
        <v>1900</v>
      </c>
      <c r="D55">
        <f t="shared" si="10"/>
        <v>4.9248000000000003</v>
      </c>
      <c r="E55">
        <f t="shared" si="13"/>
        <v>170.89056000000005</v>
      </c>
      <c r="F55">
        <f t="shared" si="11"/>
        <v>2960.625</v>
      </c>
      <c r="G55">
        <f t="shared" si="12"/>
        <v>7.6739400000000009</v>
      </c>
      <c r="H55">
        <f t="shared" si="14"/>
        <v>222.54425999999987</v>
      </c>
      <c r="I55">
        <f t="shared" si="15"/>
        <v>-51.653699999999816</v>
      </c>
    </row>
    <row r="56" spans="1:9">
      <c r="A56">
        <v>30</v>
      </c>
      <c r="B56">
        <f t="shared" si="9"/>
        <v>2.5920000000000001</v>
      </c>
      <c r="C56">
        <f t="shared" si="17"/>
        <v>1900</v>
      </c>
      <c r="D56">
        <f t="shared" si="10"/>
        <v>4.9248000000000003</v>
      </c>
      <c r="E56">
        <f t="shared" si="13"/>
        <v>175.81536000000006</v>
      </c>
      <c r="F56">
        <f t="shared" si="11"/>
        <v>2960.625</v>
      </c>
      <c r="G56">
        <f t="shared" si="12"/>
        <v>7.6739400000000009</v>
      </c>
      <c r="H56">
        <f t="shared" si="14"/>
        <v>230.21819999999985</v>
      </c>
      <c r="I56">
        <f t="shared" si="15"/>
        <v>-54.402839999999799</v>
      </c>
    </row>
    <row r="57" spans="1:9">
      <c r="A57">
        <v>31</v>
      </c>
      <c r="B57">
        <f t="shared" si="9"/>
        <v>2.5920000000000001</v>
      </c>
      <c r="C57">
        <f t="shared" si="17"/>
        <v>1900</v>
      </c>
      <c r="D57">
        <f t="shared" si="10"/>
        <v>4.9248000000000003</v>
      </c>
      <c r="E57">
        <f t="shared" si="13"/>
        <v>180.74016000000006</v>
      </c>
      <c r="F57">
        <f t="shared" si="11"/>
        <v>2960.625</v>
      </c>
      <c r="G57">
        <f t="shared" si="12"/>
        <v>7.6739400000000009</v>
      </c>
      <c r="H57">
        <f t="shared" si="14"/>
        <v>237.89213999999984</v>
      </c>
      <c r="I57">
        <f t="shared" si="15"/>
        <v>-57.151979999999782</v>
      </c>
    </row>
    <row r="58" spans="1:9">
      <c r="A58">
        <v>32</v>
      </c>
      <c r="B58">
        <f t="shared" si="9"/>
        <v>2.5920000000000001</v>
      </c>
      <c r="C58">
        <f t="shared" si="17"/>
        <v>1900</v>
      </c>
      <c r="D58">
        <f t="shared" si="10"/>
        <v>4.9248000000000003</v>
      </c>
      <c r="E58">
        <f t="shared" si="13"/>
        <v>185.66496000000006</v>
      </c>
      <c r="F58">
        <f t="shared" si="11"/>
        <v>2960.625</v>
      </c>
      <c r="G58">
        <f t="shared" si="12"/>
        <v>7.6739400000000009</v>
      </c>
      <c r="H58">
        <f t="shared" si="14"/>
        <v>245.56607999999983</v>
      </c>
      <c r="I58">
        <f t="shared" si="15"/>
        <v>-59.901119999999764</v>
      </c>
    </row>
    <row r="59" spans="1:9">
      <c r="A59">
        <v>33</v>
      </c>
      <c r="B59">
        <f t="shared" si="9"/>
        <v>2.5920000000000001</v>
      </c>
      <c r="C59">
        <f t="shared" si="17"/>
        <v>1900</v>
      </c>
      <c r="D59">
        <f t="shared" si="10"/>
        <v>4.9248000000000003</v>
      </c>
      <c r="E59">
        <f t="shared" si="13"/>
        <v>190.58976000000007</v>
      </c>
      <c r="F59">
        <f t="shared" si="11"/>
        <v>2960.625</v>
      </c>
      <c r="G59">
        <f t="shared" si="12"/>
        <v>7.6739400000000009</v>
      </c>
      <c r="H59">
        <f t="shared" si="14"/>
        <v>253.24001999999982</v>
      </c>
      <c r="I59">
        <f t="shared" si="15"/>
        <v>-62.650259999999747</v>
      </c>
    </row>
    <row r="60" spans="1:9">
      <c r="A60">
        <v>34</v>
      </c>
      <c r="B60">
        <f t="shared" si="9"/>
        <v>2.5920000000000001</v>
      </c>
      <c r="C60">
        <f>$E$6</f>
        <v>6000</v>
      </c>
      <c r="D60">
        <f t="shared" si="10"/>
        <v>15.552</v>
      </c>
      <c r="E60">
        <f t="shared" si="13"/>
        <v>206.14176000000006</v>
      </c>
      <c r="F60">
        <f t="shared" si="11"/>
        <v>2960.625</v>
      </c>
      <c r="G60">
        <f t="shared" si="12"/>
        <v>7.6739400000000009</v>
      </c>
      <c r="H60">
        <f t="shared" si="14"/>
        <v>260.9139599999998</v>
      </c>
      <c r="I60">
        <f t="shared" si="15"/>
        <v>-54.772199999999742</v>
      </c>
    </row>
    <row r="61" spans="1:9">
      <c r="A61">
        <v>35</v>
      </c>
      <c r="B61">
        <f t="shared" si="9"/>
        <v>2.5920000000000001</v>
      </c>
      <c r="C61">
        <f>$E$6</f>
        <v>6000</v>
      </c>
      <c r="D61">
        <f t="shared" si="10"/>
        <v>15.552</v>
      </c>
      <c r="E61">
        <f t="shared" si="13"/>
        <v>221.69376000000005</v>
      </c>
      <c r="F61">
        <f t="shared" si="11"/>
        <v>2960.625</v>
      </c>
      <c r="G61">
        <f t="shared" si="12"/>
        <v>7.6739400000000009</v>
      </c>
      <c r="H61">
        <f t="shared" si="14"/>
        <v>268.58789999999982</v>
      </c>
      <c r="I61">
        <f t="shared" si="15"/>
        <v>-46.894139999999766</v>
      </c>
    </row>
    <row r="62" spans="1:9">
      <c r="A62">
        <v>36</v>
      </c>
      <c r="B62">
        <f t="shared" si="9"/>
        <v>2.5920000000000001</v>
      </c>
      <c r="C62">
        <f>$E$6</f>
        <v>6000</v>
      </c>
      <c r="D62">
        <f t="shared" si="10"/>
        <v>15.552</v>
      </c>
      <c r="E62">
        <f t="shared" si="13"/>
        <v>237.24576000000005</v>
      </c>
      <c r="F62">
        <f t="shared" si="11"/>
        <v>2960.625</v>
      </c>
      <c r="G62">
        <f t="shared" si="12"/>
        <v>7.6739400000000009</v>
      </c>
      <c r="H62">
        <f t="shared" si="14"/>
        <v>276.26183999999984</v>
      </c>
      <c r="I62">
        <f t="shared" si="15"/>
        <v>-39.016079999999789</v>
      </c>
    </row>
    <row r="63" spans="1:9">
      <c r="A63">
        <v>37</v>
      </c>
      <c r="B63">
        <f t="shared" si="9"/>
        <v>2.5920000000000001</v>
      </c>
      <c r="C63">
        <f t="shared" ref="C63:C71" si="18">$F$5</f>
        <v>2840</v>
      </c>
      <c r="D63">
        <f t="shared" si="10"/>
        <v>7.3612800000000007</v>
      </c>
      <c r="E63">
        <f t="shared" si="13"/>
        <v>244.60704000000004</v>
      </c>
      <c r="F63">
        <f t="shared" si="11"/>
        <v>2960.625</v>
      </c>
      <c r="G63">
        <f t="shared" si="12"/>
        <v>7.6739400000000009</v>
      </c>
      <c r="H63">
        <f t="shared" si="14"/>
        <v>283.93577999999985</v>
      </c>
      <c r="I63">
        <f t="shared" si="15"/>
        <v>-39.328739999999812</v>
      </c>
    </row>
    <row r="64" spans="1:9">
      <c r="A64">
        <v>38</v>
      </c>
      <c r="B64">
        <f t="shared" si="9"/>
        <v>2.5920000000000001</v>
      </c>
      <c r="C64">
        <f t="shared" si="18"/>
        <v>2840</v>
      </c>
      <c r="D64">
        <f t="shared" si="10"/>
        <v>7.3612800000000007</v>
      </c>
      <c r="E64">
        <f t="shared" si="13"/>
        <v>251.96832000000003</v>
      </c>
      <c r="F64">
        <f t="shared" si="11"/>
        <v>2960.625</v>
      </c>
      <c r="G64">
        <f t="shared" si="12"/>
        <v>7.6739400000000009</v>
      </c>
      <c r="H64">
        <f t="shared" si="14"/>
        <v>291.60971999999987</v>
      </c>
      <c r="I64">
        <f t="shared" si="15"/>
        <v>-39.641399999999834</v>
      </c>
    </row>
    <row r="65" spans="1:11">
      <c r="A65">
        <v>39</v>
      </c>
      <c r="B65">
        <f t="shared" si="9"/>
        <v>2.5920000000000001</v>
      </c>
      <c r="C65">
        <f t="shared" si="18"/>
        <v>2840</v>
      </c>
      <c r="D65">
        <f t="shared" si="10"/>
        <v>7.3612800000000007</v>
      </c>
      <c r="E65">
        <f t="shared" si="13"/>
        <v>259.32960000000003</v>
      </c>
      <c r="F65">
        <f t="shared" si="11"/>
        <v>2960.625</v>
      </c>
      <c r="G65">
        <f t="shared" si="12"/>
        <v>7.6739400000000009</v>
      </c>
      <c r="H65">
        <f t="shared" si="14"/>
        <v>299.28365999999988</v>
      </c>
      <c r="I65">
        <f t="shared" si="15"/>
        <v>-39.954059999999856</v>
      </c>
    </row>
    <row r="66" spans="1:11">
      <c r="A66">
        <v>40</v>
      </c>
      <c r="B66">
        <f t="shared" si="9"/>
        <v>2.5920000000000001</v>
      </c>
      <c r="C66">
        <f t="shared" si="18"/>
        <v>2840</v>
      </c>
      <c r="D66">
        <f t="shared" si="10"/>
        <v>7.3612800000000007</v>
      </c>
      <c r="E66">
        <f t="shared" si="13"/>
        <v>266.69088000000005</v>
      </c>
      <c r="F66">
        <f t="shared" si="11"/>
        <v>2960.625</v>
      </c>
      <c r="G66">
        <f t="shared" si="12"/>
        <v>7.6739400000000009</v>
      </c>
      <c r="H66">
        <f t="shared" si="14"/>
        <v>306.9575999999999</v>
      </c>
      <c r="I66">
        <f t="shared" si="15"/>
        <v>-40.26671999999985</v>
      </c>
      <c r="K66" s="1" t="s">
        <v>31</v>
      </c>
    </row>
    <row r="67" spans="1:11">
      <c r="A67">
        <v>41</v>
      </c>
      <c r="B67">
        <f t="shared" si="9"/>
        <v>2.5920000000000001</v>
      </c>
      <c r="C67">
        <f t="shared" si="18"/>
        <v>2840</v>
      </c>
      <c r="D67">
        <f t="shared" si="10"/>
        <v>7.3612800000000007</v>
      </c>
      <c r="E67">
        <f t="shared" si="13"/>
        <v>274.05216000000007</v>
      </c>
      <c r="F67">
        <f t="shared" si="11"/>
        <v>2960.625</v>
      </c>
      <c r="G67">
        <f t="shared" si="12"/>
        <v>7.6739400000000009</v>
      </c>
      <c r="H67">
        <f t="shared" si="14"/>
        <v>314.63153999999992</v>
      </c>
      <c r="I67">
        <f t="shared" si="15"/>
        <v>-40.579379999999844</v>
      </c>
    </row>
    <row r="68" spans="1:11">
      <c r="A68">
        <v>42</v>
      </c>
      <c r="B68">
        <f t="shared" si="9"/>
        <v>2.5920000000000001</v>
      </c>
      <c r="C68">
        <f t="shared" si="18"/>
        <v>2840</v>
      </c>
      <c r="D68">
        <f t="shared" si="10"/>
        <v>7.3612800000000007</v>
      </c>
      <c r="E68">
        <f t="shared" si="13"/>
        <v>281.41344000000009</v>
      </c>
      <c r="F68">
        <f t="shared" si="11"/>
        <v>2960.625</v>
      </c>
      <c r="G68">
        <f t="shared" si="12"/>
        <v>7.6739400000000009</v>
      </c>
      <c r="H68">
        <f t="shared" si="14"/>
        <v>322.30547999999993</v>
      </c>
      <c r="I68">
        <f t="shared" si="15"/>
        <v>-40.892039999999838</v>
      </c>
      <c r="K68" t="s">
        <v>32</v>
      </c>
    </row>
    <row r="69" spans="1:11">
      <c r="A69">
        <v>43</v>
      </c>
      <c r="B69">
        <f t="shared" si="9"/>
        <v>2.5920000000000001</v>
      </c>
      <c r="C69">
        <f t="shared" si="18"/>
        <v>2840</v>
      </c>
      <c r="D69">
        <f t="shared" si="10"/>
        <v>7.3612800000000007</v>
      </c>
      <c r="E69">
        <f t="shared" si="13"/>
        <v>288.77472000000012</v>
      </c>
      <c r="F69">
        <f t="shared" si="11"/>
        <v>2960.625</v>
      </c>
      <c r="G69">
        <f t="shared" si="12"/>
        <v>7.6739400000000009</v>
      </c>
      <c r="H69">
        <f t="shared" si="14"/>
        <v>329.97941999999995</v>
      </c>
      <c r="I69">
        <f t="shared" si="15"/>
        <v>-41.204699999999832</v>
      </c>
      <c r="K69" t="s">
        <v>33</v>
      </c>
    </row>
    <row r="70" spans="1:11">
      <c r="A70">
        <v>44</v>
      </c>
      <c r="B70">
        <f t="shared" si="9"/>
        <v>2.5920000000000001</v>
      </c>
      <c r="C70">
        <f t="shared" si="18"/>
        <v>2840</v>
      </c>
      <c r="D70">
        <f t="shared" si="10"/>
        <v>7.3612800000000007</v>
      </c>
      <c r="E70">
        <f t="shared" si="13"/>
        <v>296.13600000000014</v>
      </c>
      <c r="F70">
        <f t="shared" si="11"/>
        <v>2960.625</v>
      </c>
      <c r="G70">
        <f t="shared" si="12"/>
        <v>7.6739400000000009</v>
      </c>
      <c r="H70">
        <f t="shared" si="14"/>
        <v>337.65335999999996</v>
      </c>
      <c r="I70">
        <f t="shared" si="15"/>
        <v>-41.517359999999826</v>
      </c>
      <c r="K70" t="s">
        <v>34</v>
      </c>
    </row>
    <row r="71" spans="1:11">
      <c r="A71">
        <v>45</v>
      </c>
      <c r="B71">
        <f t="shared" si="9"/>
        <v>2.5920000000000001</v>
      </c>
      <c r="C71">
        <f t="shared" si="18"/>
        <v>2840</v>
      </c>
      <c r="D71">
        <f t="shared" si="10"/>
        <v>7.3612800000000007</v>
      </c>
      <c r="E71">
        <f t="shared" si="13"/>
        <v>303.49728000000016</v>
      </c>
      <c r="F71">
        <f t="shared" si="11"/>
        <v>2960.625</v>
      </c>
      <c r="G71">
        <f t="shared" si="12"/>
        <v>7.6739400000000009</v>
      </c>
      <c r="H71">
        <f t="shared" si="14"/>
        <v>345.32729999999998</v>
      </c>
      <c r="I71">
        <f t="shared" si="15"/>
        <v>-41.83001999999982</v>
      </c>
    </row>
    <row r="72" spans="1:11">
      <c r="A72">
        <v>46</v>
      </c>
      <c r="B72">
        <f t="shared" si="9"/>
        <v>2.5920000000000001</v>
      </c>
      <c r="C72">
        <f>$F$6</f>
        <v>8340</v>
      </c>
      <c r="D72">
        <f t="shared" si="10"/>
        <v>21.617280000000001</v>
      </c>
      <c r="E72">
        <f t="shared" si="13"/>
        <v>325.11456000000015</v>
      </c>
      <c r="F72">
        <f t="shared" si="11"/>
        <v>2960.625</v>
      </c>
      <c r="G72">
        <f t="shared" si="12"/>
        <v>7.6739400000000009</v>
      </c>
      <c r="H72">
        <f t="shared" si="14"/>
        <v>353.00124</v>
      </c>
      <c r="I72">
        <f t="shared" si="15"/>
        <v>-27.886679999999842</v>
      </c>
    </row>
    <row r="73" spans="1:11">
      <c r="A73">
        <v>47</v>
      </c>
      <c r="B73">
        <f t="shared" si="9"/>
        <v>2.5920000000000001</v>
      </c>
      <c r="C73">
        <f>$F$6</f>
        <v>8340</v>
      </c>
      <c r="D73">
        <f t="shared" si="10"/>
        <v>21.617280000000001</v>
      </c>
      <c r="E73">
        <f t="shared" si="13"/>
        <v>346.73184000000015</v>
      </c>
      <c r="F73">
        <f t="shared" si="11"/>
        <v>2960.625</v>
      </c>
      <c r="G73">
        <f t="shared" si="12"/>
        <v>7.6739400000000009</v>
      </c>
      <c r="H73">
        <f t="shared" si="14"/>
        <v>360.67518000000001</v>
      </c>
      <c r="I73">
        <f t="shared" si="15"/>
        <v>-13.943339999999864</v>
      </c>
    </row>
    <row r="74" spans="1:11">
      <c r="A74">
        <v>48</v>
      </c>
      <c r="B74">
        <f t="shared" si="9"/>
        <v>2.5920000000000001</v>
      </c>
      <c r="C74">
        <f>$F$6</f>
        <v>8340</v>
      </c>
      <c r="D74">
        <f t="shared" si="10"/>
        <v>21.617280000000001</v>
      </c>
      <c r="E74">
        <f t="shared" si="13"/>
        <v>368.34912000000014</v>
      </c>
      <c r="F74">
        <f t="shared" si="11"/>
        <v>2960.625</v>
      </c>
      <c r="G74">
        <f t="shared" si="12"/>
        <v>7.6739400000000009</v>
      </c>
      <c r="H74">
        <f t="shared" si="14"/>
        <v>368.34912000000003</v>
      </c>
      <c r="I74">
        <f t="shared" si="15"/>
        <v>0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2010-09-13T21:16:15Z</cp:lastPrinted>
  <dcterms:created xsi:type="dcterms:W3CDTF">2010-08-01T09:53:25Z</dcterms:created>
  <dcterms:modified xsi:type="dcterms:W3CDTF">2010-09-20T17:58:50Z</dcterms:modified>
</cp:coreProperties>
</file>